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24" i="1" l="1"/>
  <c r="B31" i="1"/>
  <c r="B15" i="1" l="1"/>
  <c r="B12" i="1"/>
  <c r="B11" i="1" l="1"/>
  <c r="B4" i="1"/>
  <c r="B54" i="1" l="1"/>
</calcChain>
</file>

<file path=xl/sharedStrings.xml><?xml version="1.0" encoding="utf-8"?>
<sst xmlns="http://schemas.openxmlformats.org/spreadsheetml/2006/main" count="71" uniqueCount="71">
  <si>
    <t>Кассовый план</t>
  </si>
  <si>
    <t>Доходная часть</t>
  </si>
  <si>
    <t xml:space="preserve">Проект сметы 2019                      </t>
  </si>
  <si>
    <t>ИТОГО ДОХОД</t>
  </si>
  <si>
    <t>Членские и вступительные взносы с учетом поступления оплат по задолженности предшествующих периодов</t>
  </si>
  <si>
    <t>87 000 членов * 5 000 с учетом ДЗ</t>
  </si>
  <si>
    <t>Целевой взнос на обеспечение ведения и развитие Национального реестра специалистов в области строительства</t>
  </si>
  <si>
    <t xml:space="preserve">Доходы, полученные от временного размещения свободных денежных средств на депозитных счетах за вычетом налога на прибыль
</t>
  </si>
  <si>
    <t>Переходящие денежные средства</t>
  </si>
  <si>
    <t>Переходящие денежные средства НРС</t>
  </si>
  <si>
    <t>Расходная часть</t>
  </si>
  <si>
    <t>Расходы 2019</t>
  </si>
  <si>
    <t>ИТОГО РАСХОД</t>
  </si>
  <si>
    <t>1-19. Защита интересов СРО и их членов, потребителей строительной продукции</t>
  </si>
  <si>
    <t>СМЕТА на 2019 год</t>
  </si>
  <si>
    <t>1.2.-19 Организация архивного хранения дел членов СРО, сведения о которых исключены из государственного реестра СРО</t>
  </si>
  <si>
    <t xml:space="preserve">2.1.-19 Мониторинг применения и разработка предложений по совершенствованию законодательства о техническом регулировании, стандартизации и оценке соответствия в области строительства </t>
  </si>
  <si>
    <t>2.2.-19 Участие в разработке и применении нормативно-технических документов в области строительства национального и межгосударственного уровней</t>
  </si>
  <si>
    <t xml:space="preserve">3.1-19 Разработка и утверждение стандартов на процессы выполнения работ </t>
  </si>
  <si>
    <t>4-19 Развитие Национального реестра специалистов</t>
  </si>
  <si>
    <t>НИР по переходящему договору</t>
  </si>
  <si>
    <t>СП, ГОСТЫ, экспертиза по заключенным договорам</t>
  </si>
  <si>
    <t xml:space="preserve">СТО </t>
  </si>
  <si>
    <t>ВНОТ, СУОТ, внедрение, мониторинг</t>
  </si>
  <si>
    <t>6-19 Координационная работа в федеральных округах</t>
  </si>
  <si>
    <t>7-19 Административно-хозяйственные расходы</t>
  </si>
  <si>
    <t>8-19 Резервный фонд</t>
  </si>
  <si>
    <t>9-19 РЕЗЕРВ СОВЕТА ( с учетом кассового плана по доходам )</t>
  </si>
  <si>
    <t>2-19 Представительство интересов СРО, профессионального строительного сообщества в органах государственной власти, органах местного самоуправления</t>
  </si>
  <si>
    <t>7.1-19 Модернизация и содержание сайта Ассоциации, текущее обслуживание программного обеспечения</t>
  </si>
  <si>
    <t>7.2-19 Издание и рассылка книг, буклетов, справочников, энциклопедий Ассоциации</t>
  </si>
  <si>
    <t>7.3-18 Проведение мероприятий Ассоциации</t>
  </si>
  <si>
    <t>7.4-19 Взаимодействие со СМИ в соответствии с медиа-планом</t>
  </si>
  <si>
    <t>7.5-19 Ежегодное проведение аудита</t>
  </si>
  <si>
    <t>7.6-19 Возмещение расходов членам Совета, членам Ревизионной комиссии, председателям Комитетов</t>
  </si>
  <si>
    <t>7.7-19 Оплата командировочных расходов штатных работников</t>
  </si>
  <si>
    <t>7.8-19 Фонд заработной платы с налогом на доходы физических лиц</t>
  </si>
  <si>
    <t>7.9-19 Материальная помощь и Добровольное медицинское страхование</t>
  </si>
  <si>
    <t>7.10-19 Премиальный фонд с налогом на доходы физических лиц</t>
  </si>
  <si>
    <t>7.11-19 Взносы (ПФ, ФСС, ФОМС)</t>
  </si>
  <si>
    <t>7.12-19 Приобретение основных фондов и нематериальных активов</t>
  </si>
  <si>
    <t>7.13-19 Ремонт, обслуживание основных фондов, расходные материалы</t>
  </si>
  <si>
    <t>7.14-19 Аренда</t>
  </si>
  <si>
    <t>7.15-18 Связь, интернет, услуги хостинга</t>
  </si>
  <si>
    <t>7.16-19 Ремонт и обслуживание офиса</t>
  </si>
  <si>
    <t>7.17-19 Транспортное обслуживание мероприятий и текущей деятельности Ассоциации</t>
  </si>
  <si>
    <t>7.18-19 Канцтовары, атрибутика, сувениры, бланки аттестатов</t>
  </si>
  <si>
    <t>7.19-19 Программное обеспечение рабочих мест</t>
  </si>
  <si>
    <t>7.20-19 Представительские расходы</t>
  </si>
  <si>
    <t>7.21-19 Разное</t>
  </si>
  <si>
    <t>5.1-19 Организация внедрения, актуализация и совершенствование Единого реестра сведений об обязательствах членов СРО</t>
  </si>
  <si>
    <t>5.2-19 Методическое обеспечение применения СРО Единого реестра сведений об обязательствах членов СРО</t>
  </si>
  <si>
    <t>5.4-19 Формирование единого информационного пространства «НОСТРОЙ-СРО-члены СРО-органы государственной власти»</t>
  </si>
  <si>
    <t>5.5-19 Изучение зарубежного опыта в области применения и развития законодательства в строительстве и саморегулировании в области строительства</t>
  </si>
  <si>
    <t>3.3-19 Развитие национальной системы квалификаций в области строительства</t>
  </si>
  <si>
    <t>Конкурс Строймастер + 2 новые номинации</t>
  </si>
  <si>
    <t xml:space="preserve">3.2-19 Разработка и реализация мероприятий по снижению производственного травматизма и повышению безопасности при проведении строительных работ и внедрение </t>
  </si>
  <si>
    <t xml:space="preserve">3.4-19 Популяризация строительных профессий, включая финалы конкурсов профессионального мастерства </t>
  </si>
  <si>
    <t>семинары по ФО</t>
  </si>
  <si>
    <t xml:space="preserve">тех.поддержка, аренда сервера, лицензии </t>
  </si>
  <si>
    <t xml:space="preserve">     5-19 Содействие повышению эффективности саморегулирования в строительстве</t>
  </si>
  <si>
    <t xml:space="preserve">      3-19 Содействие повышению безопасности и качества строительства</t>
  </si>
  <si>
    <t>5.3-19 Ведение и актуализация Единого реестра членов СРО</t>
  </si>
  <si>
    <t>ФОТ и взносы ИТ, интеграция ПО</t>
  </si>
  <si>
    <t>1.1.-19 Судебно-претензионная работа</t>
  </si>
  <si>
    <t>ФОТ, взносы, госпошлина, командировки, оплата адвокатам</t>
  </si>
  <si>
    <t>Пояснения</t>
  </si>
  <si>
    <t>аренда, ФОТ, взносы, расходные материалы</t>
  </si>
  <si>
    <t xml:space="preserve">КОСы,ФГОСы,ПрофС </t>
  </si>
  <si>
    <t>1 млн на каждый ФО на 2 доп. номинации Конкурса Строймастер</t>
  </si>
  <si>
    <t>без учета судебно-претензионного отдела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</si>
</sst>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6"/>
      </left>
      <right/>
      <top style="thin">
        <color indexed="29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3" borderId="2" xfId="0" applyNumberFormat="1" applyFont="1" applyFill="1" applyBorder="1" applyAlignment="1">
      <alignment horizontal="left" vertical="top" wrapText="1"/>
    </xf>
    <xf numFmtId="164" fontId="3" fillId="3" borderId="2" xfId="0" applyNumberFormat="1" applyFont="1" applyFill="1" applyBorder="1" applyAlignment="1">
      <alignment horizontal="right" vertical="top"/>
    </xf>
    <xf numFmtId="0" fontId="4" fillId="3" borderId="2" xfId="0" applyNumberFormat="1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horizontal="right" vertical="top"/>
    </xf>
    <xf numFmtId="0" fontId="3" fillId="5" borderId="2" xfId="0" applyNumberFormat="1" applyFont="1" applyFill="1" applyBorder="1" applyAlignment="1">
      <alignment horizontal="left" vertical="top" wrapText="1"/>
    </xf>
    <xf numFmtId="164" fontId="3" fillId="5" borderId="2" xfId="0" applyNumberFormat="1" applyFont="1" applyFill="1" applyBorder="1" applyAlignment="1">
      <alignment horizontal="right" vertical="top"/>
    </xf>
    <xf numFmtId="0" fontId="3" fillId="2" borderId="2" xfId="0" applyNumberFormat="1" applyFont="1" applyFill="1" applyBorder="1" applyAlignment="1">
      <alignment horizontal="left" vertical="top" wrapText="1" indent="2"/>
    </xf>
    <xf numFmtId="164" fontId="4" fillId="2" borderId="2" xfId="0" applyNumberFormat="1" applyFont="1" applyFill="1" applyBorder="1" applyAlignment="1">
      <alignment horizontal="right" vertical="top"/>
    </xf>
    <xf numFmtId="0" fontId="5" fillId="0" borderId="2" xfId="0" applyNumberFormat="1" applyFont="1" applyBorder="1" applyAlignment="1">
      <alignment horizontal="left" vertical="top" wrapText="1" indent="8"/>
    </xf>
    <xf numFmtId="164" fontId="4" fillId="3" borderId="2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/>
    </xf>
    <xf numFmtId="0" fontId="3" fillId="2" borderId="2" xfId="0" applyNumberFormat="1" applyFont="1" applyFill="1" applyBorder="1" applyAlignment="1">
      <alignment vertical="top" wrapText="1"/>
    </xf>
    <xf numFmtId="0" fontId="6" fillId="0" borderId="2" xfId="0" applyNumberFormat="1" applyFont="1" applyBorder="1" applyAlignment="1">
      <alignment horizontal="left" vertical="top" wrapText="1" indent="8"/>
    </xf>
    <xf numFmtId="164" fontId="7" fillId="3" borderId="2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abSelected="1" workbookViewId="0">
      <selection activeCell="A17" sqref="A17"/>
    </sheetView>
  </sheetViews>
  <sheetFormatPr defaultRowHeight="15" x14ac:dyDescent="0.25"/>
  <cols>
    <col min="1" max="1" width="108" style="1" customWidth="1"/>
    <col min="2" max="2" width="18.140625" customWidth="1"/>
    <col min="3" max="3" width="30.140625" customWidth="1"/>
  </cols>
  <sheetData>
    <row r="1" spans="1:3" ht="15.75" x14ac:dyDescent="0.25">
      <c r="A1" s="19" t="s">
        <v>14</v>
      </c>
      <c r="B1" s="19"/>
      <c r="C1" s="19"/>
    </row>
    <row r="2" spans="1:3" ht="15.75" x14ac:dyDescent="0.25">
      <c r="A2" s="2" t="s">
        <v>0</v>
      </c>
    </row>
    <row r="3" spans="1:3" ht="30" customHeight="1" x14ac:dyDescent="0.25">
      <c r="A3" s="17" t="s">
        <v>1</v>
      </c>
      <c r="B3" s="17" t="s">
        <v>2</v>
      </c>
      <c r="C3" s="17" t="s">
        <v>66</v>
      </c>
    </row>
    <row r="4" spans="1:3" x14ac:dyDescent="0.25">
      <c r="A4" s="3" t="s">
        <v>3</v>
      </c>
      <c r="B4" s="4">
        <f>B5+B6+B7+B8+B9</f>
        <v>676255017</v>
      </c>
      <c r="C4" s="16"/>
    </row>
    <row r="5" spans="1:3" ht="30" customHeight="1" x14ac:dyDescent="0.25">
      <c r="A5" s="5" t="s">
        <v>4</v>
      </c>
      <c r="B5" s="6">
        <v>425000000</v>
      </c>
      <c r="C5" s="16" t="s">
        <v>5</v>
      </c>
    </row>
    <row r="6" spans="1:3" ht="25.5" x14ac:dyDescent="0.25">
      <c r="A6" s="5" t="s">
        <v>6</v>
      </c>
      <c r="B6" s="6">
        <v>0</v>
      </c>
      <c r="C6" s="16"/>
    </row>
    <row r="7" spans="1:3" ht="26.25" customHeight="1" x14ac:dyDescent="0.25">
      <c r="A7" s="5" t="s">
        <v>7</v>
      </c>
      <c r="B7" s="6">
        <v>11000000</v>
      </c>
      <c r="C7" s="16"/>
    </row>
    <row r="8" spans="1:3" ht="15" customHeight="1" x14ac:dyDescent="0.25">
      <c r="A8" s="5" t="s">
        <v>8</v>
      </c>
      <c r="B8" s="6">
        <v>200023517</v>
      </c>
      <c r="C8" s="16"/>
    </row>
    <row r="9" spans="1:3" ht="15" customHeight="1" x14ac:dyDescent="0.25">
      <c r="A9" s="5" t="s">
        <v>9</v>
      </c>
      <c r="B9" s="6">
        <v>40231500</v>
      </c>
      <c r="C9" s="16"/>
    </row>
    <row r="10" spans="1:3" ht="30" customHeight="1" x14ac:dyDescent="0.25">
      <c r="A10" s="17" t="s">
        <v>10</v>
      </c>
      <c r="B10" s="17" t="s">
        <v>11</v>
      </c>
      <c r="C10" s="18"/>
    </row>
    <row r="11" spans="1:3" x14ac:dyDescent="0.25">
      <c r="A11" s="7" t="s">
        <v>12</v>
      </c>
      <c r="B11" s="8">
        <f>B12+B15+B18+B23+B30+B31+B53+B24</f>
        <v>576955668</v>
      </c>
      <c r="C11" s="16"/>
    </row>
    <row r="12" spans="1:3" ht="15" customHeight="1" x14ac:dyDescent="0.25">
      <c r="A12" s="9" t="s">
        <v>13</v>
      </c>
      <c r="B12" s="10">
        <f>SUM(B13:B14)</f>
        <v>54000000</v>
      </c>
      <c r="C12" s="16"/>
    </row>
    <row r="13" spans="1:3" ht="30" customHeight="1" x14ac:dyDescent="0.25">
      <c r="A13" s="11" t="s">
        <v>64</v>
      </c>
      <c r="B13" s="12">
        <v>43600000</v>
      </c>
      <c r="C13" s="16" t="s">
        <v>65</v>
      </c>
    </row>
    <row r="14" spans="1:3" ht="30" customHeight="1" x14ac:dyDescent="0.25">
      <c r="A14" s="11" t="s">
        <v>15</v>
      </c>
      <c r="B14" s="13">
        <v>10400000</v>
      </c>
      <c r="C14" s="16" t="s">
        <v>67</v>
      </c>
    </row>
    <row r="15" spans="1:3" ht="30" x14ac:dyDescent="0.25">
      <c r="A15" s="9" t="s">
        <v>28</v>
      </c>
      <c r="B15" s="10">
        <f>SUM(B16:B17)</f>
        <v>10608668</v>
      </c>
      <c r="C15" s="16"/>
    </row>
    <row r="16" spans="1:3" ht="30" customHeight="1" x14ac:dyDescent="0.25">
      <c r="A16" s="11" t="s">
        <v>16</v>
      </c>
      <c r="B16" s="13">
        <v>1608668</v>
      </c>
      <c r="C16" s="16" t="s">
        <v>20</v>
      </c>
    </row>
    <row r="17" spans="1:3" ht="30" customHeight="1" x14ac:dyDescent="0.25">
      <c r="A17" s="11" t="s">
        <v>17</v>
      </c>
      <c r="B17" s="13">
        <v>9000000</v>
      </c>
      <c r="C17" s="16" t="s">
        <v>21</v>
      </c>
    </row>
    <row r="18" spans="1:3" ht="15.75" customHeight="1" x14ac:dyDescent="0.25">
      <c r="A18" s="14" t="s">
        <v>61</v>
      </c>
      <c r="B18" s="10">
        <f>B19+B20+B21+B22</f>
        <v>22000000</v>
      </c>
      <c r="C18" s="16"/>
    </row>
    <row r="19" spans="1:3" ht="15" customHeight="1" x14ac:dyDescent="0.25">
      <c r="A19" s="11" t="s">
        <v>18</v>
      </c>
      <c r="B19" s="13">
        <v>5000000</v>
      </c>
      <c r="C19" s="16" t="s">
        <v>22</v>
      </c>
    </row>
    <row r="20" spans="1:3" ht="30" customHeight="1" x14ac:dyDescent="0.25">
      <c r="A20" s="11" t="s">
        <v>56</v>
      </c>
      <c r="B20" s="13">
        <v>3000000</v>
      </c>
      <c r="C20" s="16" t="s">
        <v>23</v>
      </c>
    </row>
    <row r="21" spans="1:3" ht="15" customHeight="1" x14ac:dyDescent="0.25">
      <c r="A21" s="11" t="s">
        <v>54</v>
      </c>
      <c r="B21" s="13">
        <v>4000000</v>
      </c>
      <c r="C21" s="16" t="s">
        <v>68</v>
      </c>
    </row>
    <row r="22" spans="1:3" ht="30" customHeight="1" x14ac:dyDescent="0.25">
      <c r="A22" s="11" t="s">
        <v>57</v>
      </c>
      <c r="B22" s="13">
        <v>10000000</v>
      </c>
      <c r="C22" s="16" t="s">
        <v>55</v>
      </c>
    </row>
    <row r="23" spans="1:3" ht="15" customHeight="1" x14ac:dyDescent="0.25">
      <c r="A23" s="9" t="s">
        <v>19</v>
      </c>
      <c r="B23" s="10">
        <v>75910000</v>
      </c>
      <c r="C23" s="16"/>
    </row>
    <row r="24" spans="1:3" x14ac:dyDescent="0.25">
      <c r="A24" s="14" t="s">
        <v>60</v>
      </c>
      <c r="B24" s="10">
        <f>B25+B26+B27+B28+B29</f>
        <v>23900000</v>
      </c>
      <c r="C24" s="16"/>
    </row>
    <row r="25" spans="1:3" ht="30" customHeight="1" x14ac:dyDescent="0.25">
      <c r="A25" s="11" t="s">
        <v>50</v>
      </c>
      <c r="B25" s="13">
        <v>6000000</v>
      </c>
      <c r="C25" s="16" t="s">
        <v>59</v>
      </c>
    </row>
    <row r="26" spans="1:3" ht="15" customHeight="1" x14ac:dyDescent="0.25">
      <c r="A26" s="11" t="s">
        <v>51</v>
      </c>
      <c r="B26" s="13">
        <v>2700000</v>
      </c>
      <c r="C26" s="16" t="s">
        <v>58</v>
      </c>
    </row>
    <row r="27" spans="1:3" ht="15" customHeight="1" x14ac:dyDescent="0.25">
      <c r="A27" s="11" t="s">
        <v>62</v>
      </c>
      <c r="B27" s="13">
        <v>4000000</v>
      </c>
      <c r="C27" s="16"/>
    </row>
    <row r="28" spans="1:3" ht="30" customHeight="1" x14ac:dyDescent="0.25">
      <c r="A28" s="15" t="s">
        <v>52</v>
      </c>
      <c r="B28" s="13">
        <v>10200000</v>
      </c>
      <c r="C28" s="16" t="s">
        <v>63</v>
      </c>
    </row>
    <row r="29" spans="1:3" ht="30" customHeight="1" x14ac:dyDescent="0.25">
      <c r="A29" s="15" t="s">
        <v>53</v>
      </c>
      <c r="B29" s="13">
        <v>1000000</v>
      </c>
      <c r="C29" s="16"/>
    </row>
    <row r="30" spans="1:3" ht="30" customHeight="1" x14ac:dyDescent="0.25">
      <c r="A30" s="9" t="s">
        <v>24</v>
      </c>
      <c r="B30" s="10">
        <v>60000000</v>
      </c>
      <c r="C30" s="16" t="s">
        <v>69</v>
      </c>
    </row>
    <row r="31" spans="1:3" x14ac:dyDescent="0.25">
      <c r="A31" s="9" t="s">
        <v>25</v>
      </c>
      <c r="B31" s="10">
        <f>B32+B33+B34+B35+B36+B37+B38+B39+B40+B41+B42+B43+B44+B45+B46+B47+B48+B49+B50+B51+B52</f>
        <v>319537000</v>
      </c>
      <c r="C31" s="16"/>
    </row>
    <row r="32" spans="1:3" x14ac:dyDescent="0.25">
      <c r="A32" s="11" t="s">
        <v>29</v>
      </c>
      <c r="B32" s="13">
        <v>1500000</v>
      </c>
      <c r="C32" s="16"/>
    </row>
    <row r="33" spans="1:3" ht="15" customHeight="1" x14ac:dyDescent="0.25">
      <c r="A33" s="11" t="s">
        <v>30</v>
      </c>
      <c r="B33" s="13">
        <v>150000</v>
      </c>
      <c r="C33" s="16"/>
    </row>
    <row r="34" spans="1:3" ht="15" customHeight="1" x14ac:dyDescent="0.25">
      <c r="A34" s="11" t="s">
        <v>31</v>
      </c>
      <c r="B34" s="13">
        <v>9000000</v>
      </c>
      <c r="C34" s="16"/>
    </row>
    <row r="35" spans="1:3" x14ac:dyDescent="0.25">
      <c r="A35" s="11" t="s">
        <v>32</v>
      </c>
      <c r="B35" s="13">
        <v>4087000</v>
      </c>
      <c r="C35" s="16"/>
    </row>
    <row r="36" spans="1:3" x14ac:dyDescent="0.25">
      <c r="A36" s="11" t="s">
        <v>33</v>
      </c>
      <c r="B36" s="13">
        <v>600000</v>
      </c>
      <c r="C36" s="16"/>
    </row>
    <row r="37" spans="1:3" x14ac:dyDescent="0.25">
      <c r="A37" s="11" t="s">
        <v>34</v>
      </c>
      <c r="B37" s="13">
        <v>5000000</v>
      </c>
      <c r="C37" s="16"/>
    </row>
    <row r="38" spans="1:3" ht="30" customHeight="1" x14ac:dyDescent="0.25">
      <c r="A38" s="11" t="s">
        <v>35</v>
      </c>
      <c r="B38" s="13">
        <v>5000000</v>
      </c>
      <c r="C38" s="16" t="s">
        <v>70</v>
      </c>
    </row>
    <row r="39" spans="1:3" x14ac:dyDescent="0.25">
      <c r="A39" s="11" t="s">
        <v>36</v>
      </c>
      <c r="B39" s="13">
        <v>126300000</v>
      </c>
      <c r="C39" s="16"/>
    </row>
    <row r="40" spans="1:3" x14ac:dyDescent="0.25">
      <c r="A40" s="11" t="s">
        <v>37</v>
      </c>
      <c r="B40" s="13">
        <v>7000000</v>
      </c>
      <c r="C40" s="16"/>
    </row>
    <row r="41" spans="1:3" ht="18" customHeight="1" x14ac:dyDescent="0.25">
      <c r="A41" s="11" t="s">
        <v>38</v>
      </c>
      <c r="B41" s="13">
        <v>45600000</v>
      </c>
      <c r="C41" s="16"/>
    </row>
    <row r="42" spans="1:3" x14ac:dyDescent="0.25">
      <c r="A42" s="11" t="s">
        <v>39</v>
      </c>
      <c r="B42" s="13">
        <v>38500000</v>
      </c>
      <c r="C42" s="16"/>
    </row>
    <row r="43" spans="1:3" x14ac:dyDescent="0.25">
      <c r="A43" s="11" t="s">
        <v>40</v>
      </c>
      <c r="B43" s="13">
        <v>3000000</v>
      </c>
      <c r="C43" s="16"/>
    </row>
    <row r="44" spans="1:3" x14ac:dyDescent="0.25">
      <c r="A44" s="11" t="s">
        <v>41</v>
      </c>
      <c r="B44" s="13">
        <v>5000000</v>
      </c>
      <c r="C44" s="16"/>
    </row>
    <row r="45" spans="1:3" x14ac:dyDescent="0.25">
      <c r="A45" s="11" t="s">
        <v>42</v>
      </c>
      <c r="B45" s="13">
        <v>40800000</v>
      </c>
      <c r="C45" s="16"/>
    </row>
    <row r="46" spans="1:3" x14ac:dyDescent="0.25">
      <c r="A46" s="11" t="s">
        <v>43</v>
      </c>
      <c r="B46" s="13">
        <v>4500000</v>
      </c>
      <c r="C46" s="16"/>
    </row>
    <row r="47" spans="1:3" x14ac:dyDescent="0.25">
      <c r="A47" s="11" t="s">
        <v>44</v>
      </c>
      <c r="B47" s="13">
        <v>3500000</v>
      </c>
      <c r="C47" s="16"/>
    </row>
    <row r="48" spans="1:3" x14ac:dyDescent="0.25">
      <c r="A48" s="11" t="s">
        <v>45</v>
      </c>
      <c r="B48" s="13">
        <v>3500000</v>
      </c>
      <c r="C48" s="16"/>
    </row>
    <row r="49" spans="1:3" x14ac:dyDescent="0.25">
      <c r="A49" s="11" t="s">
        <v>46</v>
      </c>
      <c r="B49" s="13">
        <v>5000000</v>
      </c>
      <c r="C49" s="16"/>
    </row>
    <row r="50" spans="1:3" x14ac:dyDescent="0.25">
      <c r="A50" s="11" t="s">
        <v>47</v>
      </c>
      <c r="B50" s="13">
        <v>3000000</v>
      </c>
      <c r="C50" s="16"/>
    </row>
    <row r="51" spans="1:3" x14ac:dyDescent="0.25">
      <c r="A51" s="11" t="s">
        <v>48</v>
      </c>
      <c r="B51" s="13">
        <v>1500000</v>
      </c>
      <c r="C51" s="16"/>
    </row>
    <row r="52" spans="1:3" x14ac:dyDescent="0.25">
      <c r="A52" s="11" t="s">
        <v>49</v>
      </c>
      <c r="B52" s="13">
        <v>7000000</v>
      </c>
      <c r="C52" s="16"/>
    </row>
    <row r="53" spans="1:3" x14ac:dyDescent="0.25">
      <c r="A53" s="9" t="s">
        <v>26</v>
      </c>
      <c r="B53" s="10">
        <v>11000000</v>
      </c>
      <c r="C53" s="16"/>
    </row>
    <row r="54" spans="1:3" x14ac:dyDescent="0.25">
      <c r="A54" s="9" t="s">
        <v>27</v>
      </c>
      <c r="B54" s="10">
        <f>B4-B11</f>
        <v>99299349</v>
      </c>
      <c r="C54" s="16"/>
    </row>
  </sheetData>
  <mergeCells count="1">
    <mergeCell ref="A1:C1"/>
  </mergeCells>
  <pageMargins left="0.39370078740157483" right="0" top="0.15748031496062992" bottom="0.15748031496062992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o.dudenchuk</dc:creator>
  <cp:lastModifiedBy>admin</cp:lastModifiedBy>
  <cp:lastPrinted>2018-09-03T16:24:31Z</cp:lastPrinted>
  <dcterms:created xsi:type="dcterms:W3CDTF">2018-08-29T14:24:58Z</dcterms:created>
  <dcterms:modified xsi:type="dcterms:W3CDTF">2018-10-09T07:31:54Z</dcterms:modified>
</cp:coreProperties>
</file>