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Лист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<sst xmlns="http://schemas.openxmlformats.org/spreadsheetml/2006/main" count="83" uniqueCount="80">
  <si>
    <t>ПРОЕКТ  СМЕТЫ </t>
  </si>
  <si>
    <t>расходов  на содержание Национального объединения строителей на 2016 год</t>
  </si>
  <si>
    <t>Кассовый план</t>
  </si>
  <si>
    <t>Доходная часть</t>
  </si>
  <si>
    <t>Сумма в руб.</t>
  </si>
  <si>
    <t>ИТОГО ДОХОД</t>
  </si>
  <si>
    <t>Членские взносы</t>
  </si>
  <si>
    <t>Переходящие денежные средства</t>
  </si>
  <si>
    <t>Поступление оплат по задолженности предшествующих периодов</t>
  </si>
  <si>
    <t>Доходы, полученные от временного размещения свободных денежных средств на депозитных счетах
</t>
  </si>
  <si>
    <t>Налог на прибыль</t>
  </si>
  <si>
    <t>Расходная часть</t>
  </si>
  <si>
    <t>ИТОГО РАСХОД</t>
  </si>
  <si>
    <t>1-16. РАСХОДЫ НА ПРИОРИТЕТНЫЕ НАПРАВЛЕНИЯ ДЕЯТЕЛЬНОСТИ</t>
  </si>
  <si>
    <t>01-16 ПОВЫШЕНИЕ УРОВНЯ БЕЗОПАСНОСТИ И КАЧЕСТВА СТРОИТЕЛЬНЫХ ОБЪЕКТОВ</t>
  </si>
  <si>
    <t>1.1-16 Развитие, соверш-е и гармонизация системы технического регулирования. Внедрение в практику строительствава актуальных нормативных документов.</t>
  </si>
  <si>
    <t>01.1-16 Развитие, совершенствование и гармонизация системы технического регулирования. Внедрение в практику нормативных документов </t>
  </si>
  <si>
    <t>1.2-16 Развитие национальной системы квалификаций в отрасли строительства</t>
  </si>
  <si>
    <t>1.2.1-16 Профессиональное образование</t>
  </si>
  <si>
    <t>01.2.1.1-16 Разработка, актуализация и внедрение профессиональных стандартов для руководителей, ИТР и рабочих кадров</t>
  </si>
  <si>
    <t>01.2.1.2-16 Реализация программ ДПО для строительных организаций - членов СРО </t>
  </si>
  <si>
    <t>01.2.1.3-16 Проведение образовательных и научно-практических мероприятий</t>
  </si>
  <si>
    <t>01.2.1.4-16 Формирование системы профессионально-общественной аккредитации образовательных программ в строительстве, разработка методических документов</t>
  </si>
  <si>
    <t>01.2.1.5-16 Разработка комплектов оценочных средств (КОС) для независимой оценки квалификаций</t>
  </si>
  <si>
    <t>01.2.1.6-16 Обеспечение деятельности Совета по профессиональным квалификациям в строительстве</t>
  </si>
  <si>
    <t>01.2.1.7-16 Разработка методических документов в рамках реализации Федерального Закона № 372-ФЗ от 03.07.2016г.</t>
  </si>
  <si>
    <t>1.2.2-16 Финал всероссийского конкурса профессионального мастерства</t>
  </si>
  <si>
    <t>01.2.2-16 Финал всероссийского конкурса профессионального мастерства</t>
  </si>
  <si>
    <t>02-16 НОРМАТИВНО-ПРАВОВОЕ РЕГУЛИРОВАНИЕ</t>
  </si>
  <si>
    <t>02.1-16 Разработка нормативных документов в сфере регулирования строительной деятельности</t>
  </si>
  <si>
    <t>02.2-16 Разработка унифицированных Приложений ( типовых документов ) саморегулируемых организаций</t>
  </si>
  <si>
    <t>03-16 СОДЕЙСТВИЕ УЛУЧШЕНИЮ ИНВЕСТИЦИОННО-ЭКОНОМИЧЕСКОГО КЛИМАТА</t>
  </si>
  <si>
    <t>3.1-16 Контрактная система при осуществлении капитального строительства</t>
  </si>
  <si>
    <t>03.1.1-16 Совершенствование закон-ва и нормативных документов в сфере регулирования закупочной деятельности и контрактов</t>
  </si>
  <si>
    <t>03.1.2-16 Проведение аналитической работы и мониторинга закупочной деятельности в строительстве</t>
  </si>
  <si>
    <t>2-16. ОБЕСПЕЧЕНИЕ ВЫПОЛНЕНИЯ ПРИОРИТЕТНЫХ НАПРАВЛЕНИЙ ДЕЯТЕЛЬНОСТИ</t>
  </si>
  <si>
    <t>04-16 Координационная работа в федеральных округах по планам федеральных округов, утвержд. окр.конф.</t>
  </si>
  <si>
    <t>04.1-16 г. Москва</t>
  </si>
  <si>
    <t>04.10-16 СФО</t>
  </si>
  <si>
    <t>04.2-16 г. Санкт-Петербург</t>
  </si>
  <si>
    <t>04.3-16 ЦФО</t>
  </si>
  <si>
    <t>04.4-16 СЗФО</t>
  </si>
  <si>
    <t>04.5-16 ДФО</t>
  </si>
  <si>
    <t>04.6-16 ЮФО </t>
  </si>
  <si>
    <t>04.7-16 СКФО </t>
  </si>
  <si>
    <t>04.8-16 ПФО </t>
  </si>
  <si>
    <t>04.9-16 УФО</t>
  </si>
  <si>
    <t>05-16 Модернизация сайта Национального объединения строителей, текущее обслуживание программного обес</t>
  </si>
  <si>
    <t>05-16 Модернизация сайта Национального объединения строителей, текущее обслуживание программного обесчения</t>
  </si>
  <si>
    <t>06-16 Издательские расходы</t>
  </si>
  <si>
    <t>06.1-16 Издание и рассылка книг серии «Библиотека НОСТРОЙ», буклетов, справочников, энциклопедий и бюллетеня НОСТРОЙ</t>
  </si>
  <si>
    <t>06.2-16 Издание и рассылка документов по техническому регулированию</t>
  </si>
  <si>
    <t>07-16 Проведение мероприятий Национального объединения строителей</t>
  </si>
  <si>
    <t>08-16 Взаимодействие со СМИ в соответствии с медиа-планом</t>
  </si>
  <si>
    <t>09-16 Обеспечение выполнения функций контроля деятельности СРО</t>
  </si>
  <si>
    <t>9.1-16 Судебно-претензионное обеспечение деятельности Объединения</t>
  </si>
  <si>
    <t>9.2-16 Программное обеспечение исполнения функций Объединения по ведению Единого реестра</t>
  </si>
  <si>
    <t>9.3-16 Обеспечение функций, связанных с исключением сведений о СРО из государственного реестра</t>
  </si>
  <si>
    <t>3-16. АДМИНИСТРАТИВНО-ХОЗЯЙСТВЕННЫЕ РАСХОДЫ</t>
  </si>
  <si>
    <t>10-16 Ежегодное проведение аудита</t>
  </si>
  <si>
    <t>11-16 Возмещение расходов членам Совета, членам Ревизионной комиссии, председателям Комитетов</t>
  </si>
  <si>
    <t>12-16 Оплата командировочных расходов штатных работников</t>
  </si>
  <si>
    <t>13-16 Фонд заработной платы с налогом на доходы физических лиц</t>
  </si>
  <si>
    <t>14-16 Материальная помощь и Добровольное медицинское страхование</t>
  </si>
  <si>
    <t>15-16 Премиальный фонд с налогом на доходы физических лиц</t>
  </si>
  <si>
    <t>16-16 Взносы (ПФ, ФСС, ФОМС)</t>
  </si>
  <si>
    <t>17-16 Приобретение основных фондов и нематериальных активов</t>
  </si>
  <si>
    <t>18-16 Ремонт, обслуживание основных фондов, расходные материалы</t>
  </si>
  <si>
    <t>19-16 Аренда</t>
  </si>
  <si>
    <t>20-16 Связь, интернет, услуги хостинга</t>
  </si>
  <si>
    <t>21-16 Ремонт и обслуживание офиса</t>
  </si>
  <si>
    <t>22-16 Транспортное обслуживание мероприятий и текущей деятельности Национального объединения строителей</t>
  </si>
  <si>
    <t>23-16 Канцтовары, атрибутика, сувениры, бланки аттестатов</t>
  </si>
  <si>
    <t>24-16 Программное обеспечение рабочих мест</t>
  </si>
  <si>
    <t>25-16 Представительские расходы</t>
  </si>
  <si>
    <t>26-16 Разное</t>
  </si>
  <si>
    <t>4-16. Резерв на выполнение программ и проектов по развитию строительного комплекса</t>
  </si>
  <si>
    <t>28-16 Резерв на выполнение программ и проектов по развитию строительного комплекса</t>
  </si>
  <si>
    <t>ИТОГО расходов по смете 2016 года</t>
  </si>
  <si>
    <t>РЕЗЕРВ СОВЕТА ( с учетом кассового плана по доходам 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</si>
</sst>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;[RED]\-#,##0\ 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2"/>
      <name val="Arial"/>
      <family val="2"/>
      <charset val="204"/>
    </font>
    <font>
      <b val="true"/>
      <sz val="12"/>
      <color rgb="FF003F2F"/>
      <name val="Arial"/>
      <family val="2"/>
      <charset val="204"/>
    </font>
    <font>
      <b val="true"/>
      <sz val="11"/>
      <color rgb="FF003F2F"/>
      <name val="Arial"/>
      <family val="2"/>
      <charset val="204"/>
    </font>
    <font>
      <b val="true"/>
      <sz val="10"/>
      <color rgb="FF003F2F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6E5CB"/>
        <bgColor rgb="FFE4F0DD"/>
      </patternFill>
    </fill>
    <fill>
      <patternFill patternType="solid">
        <fgColor rgb="FFE4F0DD"/>
        <bgColor rgb="FFD6E5CB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 diagonalUp="false" diagonalDown="false">
      <left style="thin">
        <color rgb="FFACC8BD"/>
      </left>
      <right style="thin">
        <color rgb="FFACC8BD"/>
      </right>
      <top style="thin">
        <color rgb="FFACC8BD"/>
      </top>
      <bottom style="thin">
        <color rgb="FFACC8B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3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4" borderId="2" xfId="0" applyFont="true" applyBorder="true" applyAlignment="true" applyProtection="false">
      <alignment horizontal="left" vertical="top" textRotation="0" wrapText="true" indent="2" shrinkToFit="false"/>
      <protection locked="true" hidden="false"/>
    </xf>
    <xf numFmtId="165" fontId="7" fillId="4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top" textRotation="0" wrapText="true" indent="4" shrinkToFit="false"/>
      <protection locked="true" hidden="false"/>
    </xf>
    <xf numFmtId="164" fontId="7" fillId="3" borderId="2" xfId="0" applyFont="true" applyBorder="true" applyAlignment="true" applyProtection="false">
      <alignment horizontal="left" vertical="top" textRotation="0" wrapText="true" indent="6" shrinkToFit="false"/>
      <protection locked="true" hidden="false"/>
    </xf>
    <xf numFmtId="164" fontId="0" fillId="0" borderId="2" xfId="0" applyFont="true" applyBorder="true" applyAlignment="true" applyProtection="false">
      <alignment horizontal="left" vertical="top" textRotation="0" wrapText="true" indent="8" shrinkToFit="false"/>
      <protection locked="true" hidden="false"/>
    </xf>
    <xf numFmtId="165" fontId="7" fillId="0" borderId="2" xfId="0" applyFont="true" applyBorder="true" applyAlignment="true" applyProtection="false">
      <alignment horizontal="right" vertical="top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top" textRotation="0" wrapText="true" indent="8" shrinkToFit="false"/>
      <protection locked="true" hidden="false"/>
    </xf>
    <xf numFmtId="164" fontId="7" fillId="3" borderId="2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3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CC8B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6E5CB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4F0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3AC86"/>
      <rgbColor rgb="FF003366"/>
      <rgbColor rgb="FF339966"/>
      <rgbColor rgb="FF003F2F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8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96" activeCellId="0" sqref="A96"/>
    </sheetView>
  </sheetViews>
  <sheetFormatPr defaultRowHeight="12.8"/>
  <cols>
    <col collapsed="false" hidden="false" max="1" min="1" style="0" width="92.8112244897959"/>
    <col collapsed="false" hidden="false" max="2" min="2" style="0" width="22.5612244897959"/>
    <col collapsed="false" hidden="false" max="1025" min="3" style="0" width="11.5204081632653"/>
  </cols>
  <sheetData>
    <row r="1" customFormat="false" ht="17" hidden="false" customHeight="false" outlineLevel="0" collapsed="false">
      <c r="A1" s="1" t="s">
        <v>0</v>
      </c>
      <c r="B1" s="1"/>
    </row>
    <row r="2" customFormat="false" ht="17" hidden="false" customHeight="false" outlineLevel="0" collapsed="false">
      <c r="A2" s="1" t="s">
        <v>1</v>
      </c>
      <c r="B2" s="1"/>
    </row>
    <row r="3" customFormat="false" ht="17" hidden="false" customHeight="false" outlineLevel="0" collapsed="false">
      <c r="A3" s="2"/>
      <c r="B3" s="2"/>
    </row>
    <row r="4" customFormat="false" ht="17" hidden="false" customHeight="false" outlineLevel="0" collapsed="false">
      <c r="A4" s="3" t="s">
        <v>2</v>
      </c>
      <c r="B4" s="4"/>
    </row>
    <row r="5" customFormat="false" ht="12.8" hidden="false" customHeight="true" outlineLevel="0" collapsed="false">
      <c r="A5" s="5" t="s">
        <v>3</v>
      </c>
      <c r="B5" s="5" t="s">
        <v>4</v>
      </c>
    </row>
    <row r="6" customFormat="false" ht="12.8" hidden="false" customHeight="false" outlineLevel="0" collapsed="false">
      <c r="A6" s="5"/>
      <c r="B6" s="5"/>
    </row>
    <row r="7" customFormat="false" ht="16.4" hidden="false" customHeight="false" outlineLevel="0" collapsed="false">
      <c r="A7" s="6" t="s">
        <v>5</v>
      </c>
      <c r="B7" s="7" t="n">
        <f aca="false">B8+B9+B10+B11+B12</f>
        <v>626795221</v>
      </c>
    </row>
    <row r="8" customFormat="false" ht="14.9" hidden="false" customHeight="false" outlineLevel="0" collapsed="false">
      <c r="A8" s="8" t="s">
        <v>6</v>
      </c>
      <c r="B8" s="9" t="n">
        <v>562320000</v>
      </c>
    </row>
    <row r="9" customFormat="false" ht="14.9" hidden="false" customHeight="false" outlineLevel="0" collapsed="false">
      <c r="A9" s="8" t="s">
        <v>7</v>
      </c>
      <c r="B9" s="9" t="n">
        <v>39145621</v>
      </c>
    </row>
    <row r="10" customFormat="false" ht="14.9" hidden="false" customHeight="false" outlineLevel="0" collapsed="false">
      <c r="A10" s="8" t="s">
        <v>8</v>
      </c>
      <c r="B10" s="9" t="n">
        <v>21642000</v>
      </c>
    </row>
    <row r="11" customFormat="false" ht="50.7" hidden="false" customHeight="false" outlineLevel="0" collapsed="false">
      <c r="A11" s="8" t="s">
        <v>9</v>
      </c>
      <c r="B11" s="9" t="n">
        <v>5000000</v>
      </c>
    </row>
    <row r="12" customFormat="false" ht="14.9" hidden="false" customHeight="false" outlineLevel="0" collapsed="false">
      <c r="A12" s="8" t="s">
        <v>10</v>
      </c>
      <c r="B12" s="9" t="n">
        <v>-1312400</v>
      </c>
    </row>
    <row r="13" customFormat="false" ht="12.8" hidden="false" customHeight="true" outlineLevel="0" collapsed="false">
      <c r="A13" s="5" t="s">
        <v>11</v>
      </c>
      <c r="B13" s="5" t="s">
        <v>4</v>
      </c>
    </row>
    <row r="14" customFormat="false" ht="12.8" hidden="false" customHeight="false" outlineLevel="0" collapsed="false">
      <c r="A14" s="5"/>
      <c r="B14" s="5"/>
    </row>
    <row r="15" customFormat="false" ht="16.4" hidden="false" customHeight="false" outlineLevel="0" collapsed="false">
      <c r="A15" s="6" t="s">
        <v>12</v>
      </c>
      <c r="B15" s="7" t="n">
        <f aca="false">B16+B38+B63+B81</f>
        <v>570798618</v>
      </c>
    </row>
    <row r="16" customFormat="false" ht="14.9" hidden="false" customHeight="false" outlineLevel="0" collapsed="false">
      <c r="A16" s="10" t="s">
        <v>13</v>
      </c>
      <c r="B16" s="11" t="n">
        <f aca="false">B17+B31+B34</f>
        <v>126636500</v>
      </c>
    </row>
    <row r="17" customFormat="false" ht="14.9" hidden="false" customHeight="false" outlineLevel="0" collapsed="false">
      <c r="A17" s="12" t="s">
        <v>14</v>
      </c>
      <c r="B17" s="9" t="n">
        <f aca="false">B18+B20</f>
        <v>101036500</v>
      </c>
    </row>
    <row r="18" customFormat="false" ht="26.85" hidden="false" customHeight="false" outlineLevel="0" collapsed="false">
      <c r="A18" s="13" t="s">
        <v>15</v>
      </c>
      <c r="B18" s="9" t="n">
        <f aca="false">B19</f>
        <v>65657000</v>
      </c>
    </row>
    <row r="19" customFormat="false" ht="26.85" hidden="false" customHeight="false" outlineLevel="0" collapsed="false">
      <c r="A19" s="14" t="s">
        <v>16</v>
      </c>
      <c r="B19" s="15" t="n">
        <v>65657000</v>
      </c>
    </row>
    <row r="20" customFormat="false" ht="14.9" hidden="false" customHeight="false" outlineLevel="0" collapsed="false">
      <c r="A20" s="13" t="s">
        <v>17</v>
      </c>
      <c r="B20" s="9" t="n">
        <f aca="false">B21+B29</f>
        <v>35379500</v>
      </c>
    </row>
    <row r="21" customFormat="false" ht="14.9" hidden="false" customHeight="false" outlineLevel="0" collapsed="false">
      <c r="A21" s="16" t="s">
        <v>18</v>
      </c>
      <c r="B21" s="9" t="n">
        <f aca="false">B22+B23+B24+B25+B26+B27+B28</f>
        <v>27379500</v>
      </c>
    </row>
    <row r="22" customFormat="false" ht="26.85" hidden="false" customHeight="false" outlineLevel="0" collapsed="false">
      <c r="A22" s="14" t="s">
        <v>19</v>
      </c>
      <c r="B22" s="15" t="n">
        <v>13826000</v>
      </c>
    </row>
    <row r="23" customFormat="false" ht="14.9" hidden="false" customHeight="false" outlineLevel="0" collapsed="false">
      <c r="A23" s="14" t="s">
        <v>20</v>
      </c>
      <c r="B23" s="15" t="n">
        <v>2053500</v>
      </c>
    </row>
    <row r="24" customFormat="false" ht="14.9" hidden="false" customHeight="false" outlineLevel="0" collapsed="false">
      <c r="A24" s="14" t="s">
        <v>21</v>
      </c>
      <c r="B24" s="15" t="n">
        <v>5500000</v>
      </c>
    </row>
    <row r="25" customFormat="false" ht="26.85" hidden="false" customHeight="false" outlineLevel="0" collapsed="false">
      <c r="A25" s="14" t="s">
        <v>22</v>
      </c>
      <c r="B25" s="15" t="n">
        <v>2000000</v>
      </c>
    </row>
    <row r="26" customFormat="false" ht="26.85" hidden="false" customHeight="false" outlineLevel="0" collapsed="false">
      <c r="A26" s="14" t="s">
        <v>23</v>
      </c>
      <c r="B26" s="15" t="n">
        <v>1000000</v>
      </c>
    </row>
    <row r="27" customFormat="false" ht="26.85" hidden="false" customHeight="false" outlineLevel="0" collapsed="false">
      <c r="A27" s="14" t="s">
        <v>24</v>
      </c>
      <c r="B27" s="15" t="n">
        <v>1000000</v>
      </c>
    </row>
    <row r="28" customFormat="false" ht="26.85" hidden="false" customHeight="false" outlineLevel="0" collapsed="false">
      <c r="A28" s="14" t="s">
        <v>25</v>
      </c>
      <c r="B28" s="15" t="n">
        <v>2000000</v>
      </c>
    </row>
    <row r="29" customFormat="false" ht="14.9" hidden="false" customHeight="false" outlineLevel="0" collapsed="false">
      <c r="A29" s="16" t="s">
        <v>26</v>
      </c>
      <c r="B29" s="9" t="n">
        <v>8000000</v>
      </c>
    </row>
    <row r="30" customFormat="false" ht="14.9" hidden="false" customHeight="false" outlineLevel="0" collapsed="false">
      <c r="A30" s="14" t="s">
        <v>27</v>
      </c>
      <c r="B30" s="15" t="n">
        <v>8000000</v>
      </c>
    </row>
    <row r="31" customFormat="false" ht="14.9" hidden="false" customHeight="false" outlineLevel="0" collapsed="false">
      <c r="A31" s="12" t="s">
        <v>28</v>
      </c>
      <c r="B31" s="9" t="n">
        <f aca="false">B32+B33</f>
        <v>13700000</v>
      </c>
    </row>
    <row r="32" customFormat="false" ht="26.85" hidden="false" customHeight="false" outlineLevel="0" collapsed="false">
      <c r="A32" s="14" t="s">
        <v>29</v>
      </c>
      <c r="B32" s="15" t="n">
        <v>8000000</v>
      </c>
    </row>
    <row r="33" customFormat="false" ht="26.85" hidden="false" customHeight="false" outlineLevel="0" collapsed="false">
      <c r="A33" s="14" t="s">
        <v>30</v>
      </c>
      <c r="B33" s="15" t="n">
        <v>5700000</v>
      </c>
    </row>
    <row r="34" customFormat="false" ht="14.9" hidden="false" customHeight="false" outlineLevel="0" collapsed="false">
      <c r="A34" s="12" t="s">
        <v>31</v>
      </c>
      <c r="B34" s="9" t="n">
        <f aca="false">B35</f>
        <v>11900000</v>
      </c>
    </row>
    <row r="35" customFormat="false" ht="14.9" hidden="false" customHeight="false" outlineLevel="0" collapsed="false">
      <c r="A35" s="13" t="s">
        <v>32</v>
      </c>
      <c r="B35" s="9" t="n">
        <f aca="false">B36+B37</f>
        <v>11900000</v>
      </c>
    </row>
    <row r="36" customFormat="false" ht="26.85" hidden="false" customHeight="false" outlineLevel="0" collapsed="false">
      <c r="A36" s="14" t="s">
        <v>33</v>
      </c>
      <c r="B36" s="15" t="n">
        <v>11000000</v>
      </c>
    </row>
    <row r="37" customFormat="false" ht="26.85" hidden="false" customHeight="false" outlineLevel="0" collapsed="false">
      <c r="A37" s="14" t="s">
        <v>34</v>
      </c>
      <c r="B37" s="15" t="n">
        <v>900000</v>
      </c>
    </row>
    <row r="38" customFormat="false" ht="14.9" hidden="false" customHeight="false" outlineLevel="0" collapsed="false">
      <c r="A38" s="10" t="s">
        <v>35</v>
      </c>
      <c r="B38" s="11" t="n">
        <f aca="false">B39+B50+B52+B55+B57+B59</f>
        <v>119643225</v>
      </c>
    </row>
    <row r="39" customFormat="false" ht="26.85" hidden="false" customHeight="false" outlineLevel="0" collapsed="false">
      <c r="A39" s="12" t="s">
        <v>36</v>
      </c>
      <c r="B39" s="9" t="n">
        <f aca="false">B40+B41+B42+B43+B44+B45+B46+B47+B48+B49</f>
        <v>54825225</v>
      </c>
    </row>
    <row r="40" customFormat="false" ht="14.9" hidden="false" customHeight="false" outlineLevel="0" collapsed="false">
      <c r="A40" s="14" t="s">
        <v>37</v>
      </c>
      <c r="B40" s="15" t="n">
        <v>8750000</v>
      </c>
    </row>
    <row r="41" customFormat="false" ht="14.9" hidden="false" customHeight="false" outlineLevel="0" collapsed="false">
      <c r="A41" s="14" t="s">
        <v>38</v>
      </c>
      <c r="B41" s="15" t="n">
        <v>6050000</v>
      </c>
    </row>
    <row r="42" customFormat="false" ht="14.9" hidden="false" customHeight="false" outlineLevel="0" collapsed="false">
      <c r="A42" s="14" t="s">
        <v>39</v>
      </c>
      <c r="B42" s="15" t="n">
        <v>5170000</v>
      </c>
    </row>
    <row r="43" customFormat="false" ht="14.9" hidden="false" customHeight="false" outlineLevel="0" collapsed="false">
      <c r="A43" s="14" t="s">
        <v>40</v>
      </c>
      <c r="B43" s="15" t="n">
        <v>5511000</v>
      </c>
    </row>
    <row r="44" customFormat="false" ht="14.9" hidden="false" customHeight="false" outlineLevel="0" collapsed="false">
      <c r="A44" s="14" t="s">
        <v>41</v>
      </c>
      <c r="B44" s="15" t="n">
        <v>5000000</v>
      </c>
    </row>
    <row r="45" customFormat="false" ht="14.9" hidden="false" customHeight="false" outlineLevel="0" collapsed="false">
      <c r="A45" s="14" t="s">
        <v>42</v>
      </c>
      <c r="B45" s="15" t="n">
        <v>4933225</v>
      </c>
    </row>
    <row r="46" customFormat="false" ht="14.9" hidden="false" customHeight="false" outlineLevel="0" collapsed="false">
      <c r="A46" s="14" t="s">
        <v>43</v>
      </c>
      <c r="B46" s="15" t="n">
        <v>4455000</v>
      </c>
    </row>
    <row r="47" customFormat="false" ht="14.9" hidden="false" customHeight="false" outlineLevel="0" collapsed="false">
      <c r="A47" s="14" t="s">
        <v>44</v>
      </c>
      <c r="B47" s="15" t="n">
        <v>4646000</v>
      </c>
    </row>
    <row r="48" customFormat="false" ht="14.9" hidden="false" customHeight="false" outlineLevel="0" collapsed="false">
      <c r="A48" s="14" t="s">
        <v>45</v>
      </c>
      <c r="B48" s="15" t="n">
        <v>6200000</v>
      </c>
    </row>
    <row r="49" customFormat="false" ht="14.9" hidden="false" customHeight="false" outlineLevel="0" collapsed="false">
      <c r="A49" s="14" t="s">
        <v>46</v>
      </c>
      <c r="B49" s="15" t="n">
        <v>4110000</v>
      </c>
    </row>
    <row r="50" customFormat="false" ht="26.85" hidden="false" customHeight="false" outlineLevel="0" collapsed="false">
      <c r="A50" s="12" t="s">
        <v>47</v>
      </c>
      <c r="B50" s="9" t="n">
        <f aca="false">B51</f>
        <v>3000000</v>
      </c>
    </row>
    <row r="51" customFormat="false" ht="26.85" hidden="false" customHeight="false" outlineLevel="0" collapsed="false">
      <c r="A51" s="14" t="s">
        <v>48</v>
      </c>
      <c r="B51" s="15" t="n">
        <v>3000000</v>
      </c>
    </row>
    <row r="52" customFormat="false" ht="14.9" hidden="false" customHeight="false" outlineLevel="0" collapsed="false">
      <c r="A52" s="12" t="s">
        <v>49</v>
      </c>
      <c r="B52" s="9" t="n">
        <f aca="false">B53+B54</f>
        <v>6618000</v>
      </c>
    </row>
    <row r="53" customFormat="false" ht="26.85" hidden="false" customHeight="false" outlineLevel="0" collapsed="false">
      <c r="A53" s="14" t="s">
        <v>50</v>
      </c>
      <c r="B53" s="15" t="n">
        <v>3888000</v>
      </c>
    </row>
    <row r="54" customFormat="false" ht="14.9" hidden="false" customHeight="false" outlineLevel="0" collapsed="false">
      <c r="A54" s="14" t="s">
        <v>51</v>
      </c>
      <c r="B54" s="15" t="n">
        <v>2730000</v>
      </c>
    </row>
    <row r="55" customFormat="false" ht="14.9" hidden="false" customHeight="false" outlineLevel="0" collapsed="false">
      <c r="A55" s="12" t="s">
        <v>52</v>
      </c>
      <c r="B55" s="9" t="n">
        <f aca="false">B56</f>
        <v>25000000</v>
      </c>
    </row>
    <row r="56" customFormat="false" ht="14.9" hidden="false" customHeight="false" outlineLevel="0" collapsed="false">
      <c r="A56" s="14" t="s">
        <v>52</v>
      </c>
      <c r="B56" s="15" t="n">
        <v>25000000</v>
      </c>
    </row>
    <row r="57" customFormat="false" ht="14.9" hidden="false" customHeight="false" outlineLevel="0" collapsed="false">
      <c r="A57" s="12" t="s">
        <v>53</v>
      </c>
      <c r="B57" s="9" t="n">
        <f aca="false">B58</f>
        <v>5000000</v>
      </c>
    </row>
    <row r="58" customFormat="false" ht="14.9" hidden="false" customHeight="false" outlineLevel="0" collapsed="false">
      <c r="A58" s="14" t="s">
        <v>53</v>
      </c>
      <c r="B58" s="15" t="n">
        <v>5000000</v>
      </c>
    </row>
    <row r="59" customFormat="false" ht="14.9" hidden="false" customHeight="false" outlineLevel="0" collapsed="false">
      <c r="A59" s="12" t="s">
        <v>54</v>
      </c>
      <c r="B59" s="9" t="n">
        <f aca="false">B60+B61+B62</f>
        <v>25200000</v>
      </c>
    </row>
    <row r="60" customFormat="false" ht="14.9" hidden="false" customHeight="false" outlineLevel="0" collapsed="false">
      <c r="A60" s="14" t="s">
        <v>55</v>
      </c>
      <c r="B60" s="15" t="n">
        <v>4900000</v>
      </c>
    </row>
    <row r="61" customFormat="false" ht="26.85" hidden="false" customHeight="false" outlineLevel="0" collapsed="false">
      <c r="A61" s="14" t="s">
        <v>56</v>
      </c>
      <c r="B61" s="15" t="n">
        <v>18000000</v>
      </c>
    </row>
    <row r="62" customFormat="false" ht="26.85" hidden="false" customHeight="false" outlineLevel="0" collapsed="false">
      <c r="A62" s="14" t="s">
        <v>57</v>
      </c>
      <c r="B62" s="15" t="n">
        <v>2300000</v>
      </c>
    </row>
    <row r="63" customFormat="false" ht="14.9" hidden="false" customHeight="false" outlineLevel="0" collapsed="false">
      <c r="A63" s="10" t="s">
        <v>58</v>
      </c>
      <c r="B63" s="11" t="n">
        <f aca="false">B64+B65+B66+B67+B68+B69+B70+B71+B72+B73+B74+B75+B76+B77+B78+B79+B80</f>
        <v>304518893</v>
      </c>
    </row>
    <row r="64" customFormat="false" ht="14.9" hidden="false" customHeight="false" outlineLevel="0" collapsed="false">
      <c r="A64" s="14" t="s">
        <v>59</v>
      </c>
      <c r="B64" s="15" t="n">
        <v>600000</v>
      </c>
    </row>
    <row r="65" customFormat="false" ht="26.85" hidden="false" customHeight="false" outlineLevel="0" collapsed="false">
      <c r="A65" s="14" t="s">
        <v>60</v>
      </c>
      <c r="B65" s="15" t="n">
        <v>6500000</v>
      </c>
    </row>
    <row r="66" customFormat="false" ht="14.9" hidden="false" customHeight="false" outlineLevel="0" collapsed="false">
      <c r="A66" s="14" t="s">
        <v>61</v>
      </c>
      <c r="B66" s="15" t="n">
        <v>8000000</v>
      </c>
    </row>
    <row r="67" customFormat="false" ht="14.9" hidden="false" customHeight="false" outlineLevel="0" collapsed="false">
      <c r="A67" s="14" t="s">
        <v>62</v>
      </c>
      <c r="B67" s="15" t="n">
        <v>121937000</v>
      </c>
    </row>
    <row r="68" customFormat="false" ht="14.9" hidden="false" customHeight="false" outlineLevel="0" collapsed="false">
      <c r="A68" s="14" t="s">
        <v>63</v>
      </c>
      <c r="B68" s="15" t="n">
        <v>5230000</v>
      </c>
    </row>
    <row r="69" customFormat="false" ht="14.9" hidden="false" customHeight="false" outlineLevel="0" collapsed="false">
      <c r="A69" s="14" t="s">
        <v>64</v>
      </c>
      <c r="B69" s="15" t="n">
        <v>36415000</v>
      </c>
    </row>
    <row r="70" customFormat="false" ht="14.9" hidden="false" customHeight="false" outlineLevel="0" collapsed="false">
      <c r="A70" s="14" t="s">
        <v>65</v>
      </c>
      <c r="B70" s="15" t="n">
        <v>40457000</v>
      </c>
    </row>
    <row r="71" customFormat="false" ht="14.9" hidden="false" customHeight="false" outlineLevel="0" collapsed="false">
      <c r="A71" s="14" t="s">
        <v>66</v>
      </c>
      <c r="B71" s="15" t="n">
        <v>5500000</v>
      </c>
    </row>
    <row r="72" customFormat="false" ht="14.9" hidden="false" customHeight="false" outlineLevel="0" collapsed="false">
      <c r="A72" s="14" t="s">
        <v>67</v>
      </c>
      <c r="B72" s="15" t="n">
        <v>3924000</v>
      </c>
    </row>
    <row r="73" customFormat="false" ht="14.9" hidden="false" customHeight="false" outlineLevel="0" collapsed="false">
      <c r="A73" s="14" t="s">
        <v>68</v>
      </c>
      <c r="B73" s="15" t="n">
        <v>47750000</v>
      </c>
    </row>
    <row r="74" customFormat="false" ht="14.9" hidden="false" customHeight="false" outlineLevel="0" collapsed="false">
      <c r="A74" s="14" t="s">
        <v>69</v>
      </c>
      <c r="B74" s="15" t="n">
        <v>4308000</v>
      </c>
    </row>
    <row r="75" customFormat="false" ht="14.9" hidden="false" customHeight="false" outlineLevel="0" collapsed="false">
      <c r="A75" s="14" t="s">
        <v>70</v>
      </c>
      <c r="B75" s="15" t="n">
        <v>2000000</v>
      </c>
    </row>
    <row r="76" customFormat="false" ht="26.85" hidden="false" customHeight="false" outlineLevel="0" collapsed="false">
      <c r="A76" s="14" t="s">
        <v>71</v>
      </c>
      <c r="B76" s="15" t="n">
        <v>4500000</v>
      </c>
    </row>
    <row r="77" customFormat="false" ht="14.9" hidden="false" customHeight="false" outlineLevel="0" collapsed="false">
      <c r="A77" s="14" t="s">
        <v>72</v>
      </c>
      <c r="B77" s="15" t="n">
        <v>4000000</v>
      </c>
    </row>
    <row r="78" customFormat="false" ht="14.9" hidden="false" customHeight="false" outlineLevel="0" collapsed="false">
      <c r="A78" s="14" t="s">
        <v>73</v>
      </c>
      <c r="B78" s="15" t="n">
        <v>6397893</v>
      </c>
    </row>
    <row r="79" customFormat="false" ht="14.9" hidden="false" customHeight="false" outlineLevel="0" collapsed="false">
      <c r="A79" s="14" t="s">
        <v>74</v>
      </c>
      <c r="B79" s="15" t="n">
        <v>1000000</v>
      </c>
    </row>
    <row r="80" customFormat="false" ht="14.9" hidden="false" customHeight="false" outlineLevel="0" collapsed="false">
      <c r="A80" s="14" t="s">
        <v>75</v>
      </c>
      <c r="B80" s="15" t="n">
        <v>6000000</v>
      </c>
    </row>
    <row r="81" customFormat="false" ht="14.9" hidden="false" customHeight="false" outlineLevel="0" collapsed="false">
      <c r="A81" s="10" t="s">
        <v>76</v>
      </c>
      <c r="B81" s="11" t="n">
        <f aca="false">B82</f>
        <v>20000000</v>
      </c>
    </row>
    <row r="82" customFormat="false" ht="14.9" hidden="false" customHeight="false" outlineLevel="0" collapsed="false">
      <c r="A82" s="14" t="s">
        <v>77</v>
      </c>
      <c r="B82" s="15" t="n">
        <v>20000000</v>
      </c>
    </row>
    <row r="83" customFormat="false" ht="14.9" hidden="false" customHeight="false" outlineLevel="0" collapsed="false">
      <c r="A83" s="17" t="s">
        <v>78</v>
      </c>
      <c r="B83" s="18" t="n">
        <f aca="false">B82+B80+B79+B78+B77+B76+B75+B74+B73+B72+B71+B70+B69+B68+B67+B66+B65+B64+B62+B61+B60+B58+B56+B54+B53+B51+B49+B48+B47+B46+B45+B44+B43+B42+B41+B40+B37+B36+B33+B32+B30+B28+B27+B26+B25+B24+B23+B22+B19</f>
        <v>570798618</v>
      </c>
    </row>
    <row r="84" customFormat="false" ht="14.65" hidden="false" customHeight="false" outlineLevel="0" collapsed="false">
      <c r="A84" s="19"/>
      <c r="B84" s="15"/>
    </row>
    <row r="85" customFormat="false" ht="14.9" hidden="false" customHeight="false" outlineLevel="0" collapsed="false">
      <c r="A85" s="10" t="s">
        <v>79</v>
      </c>
      <c r="B85" s="11" t="n">
        <v>55996678</v>
      </c>
    </row>
  </sheetData>
  <mergeCells count="6">
    <mergeCell ref="A1:B1"/>
    <mergeCell ref="A2:B2"/>
    <mergeCell ref="A5:A6"/>
    <mergeCell ref="B5:B6"/>
    <mergeCell ref="A13:A14"/>
    <mergeCell ref="B13:B1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160</TotalTime>
  <Application>LibreOffice/4.4.2.2$Windows_x86 LibreOffice_project/c4c7d32d0d49397cad38d62472b0bc8acff48dd6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2016-09-02T14:41:27Z</dcterms:created>
  <dc:language>ru-RU</dc:language>
  <dcterms:modified xsi:type="dcterms:W3CDTF">2016-09-02T14:41:57Z</dcterms:modified>
  <cp:revision>2</cp:revision>
</cp:coreProperties>
</file>